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5680" windowHeight="10320"/>
  </bookViews>
  <sheets>
    <sheet name="Blad1" sheetId="1" r:id="rId1"/>
    <sheet name="Blad2" sheetId="2" r:id="rId2"/>
    <sheet name="Blad3" sheetId="3" r:id="rId3"/>
  </sheets>
  <definedNames>
    <definedName name="_xlnm._FilterDatabase" localSheetId="0" hidden="1">Blad1!$A$3:$N$25</definedName>
    <definedName name="_xlnm.Print_Area" localSheetId="0">Blad1!$A$1:$J$48</definedName>
  </definedNames>
  <calcPr calcId="145621"/>
</workbook>
</file>

<file path=xl/calcChain.xml><?xml version="1.0" encoding="utf-8"?>
<calcChain xmlns="http://schemas.openxmlformats.org/spreadsheetml/2006/main">
  <c r="A16" i="1" l="1"/>
  <c r="A17" i="1" s="1"/>
  <c r="A18" i="1" s="1"/>
  <c r="A19" i="1" s="1"/>
  <c r="A20" i="1" s="1"/>
  <c r="A21" i="1" s="1"/>
  <c r="A22" i="1" s="1"/>
  <c r="A23" i="1" s="1"/>
  <c r="A24" i="1" s="1"/>
  <c r="I5" i="1" l="1"/>
  <c r="I25" i="1" s="1"/>
  <c r="H5" i="1" l="1"/>
  <c r="H25" i="1" s="1"/>
  <c r="G5" i="1"/>
  <c r="G25" i="1" s="1"/>
  <c r="F5" i="1"/>
  <c r="F25" i="1" s="1"/>
  <c r="E5" i="1"/>
  <c r="E25" i="1" s="1"/>
</calcChain>
</file>

<file path=xl/sharedStrings.xml><?xml version="1.0" encoding="utf-8"?>
<sst xmlns="http://schemas.openxmlformats.org/spreadsheetml/2006/main" count="99" uniqueCount="74">
  <si>
    <t>Bedragen in €</t>
  </si>
  <si>
    <t>nr.</t>
  </si>
  <si>
    <t>Taakstellingen</t>
  </si>
  <si>
    <t>Status</t>
  </si>
  <si>
    <t>Zwembaden</t>
  </si>
  <si>
    <t>MOP/accommodaties</t>
  </si>
  <si>
    <t>Industriehaven; Onderhouden en vervangingen kades,
structureel onderhoudsbudget</t>
  </si>
  <si>
    <t>I / S</t>
  </si>
  <si>
    <t>S</t>
  </si>
  <si>
    <t>Wonen met een plus</t>
  </si>
  <si>
    <t xml:space="preserve">Begraafplaatsen </t>
  </si>
  <si>
    <t>Gehandicaptenparkeerkaart</t>
  </si>
  <si>
    <t>Ondersteuning accommodaties</t>
  </si>
  <si>
    <t>Arbeidsparticipatie (reïntegratiebudget)</t>
  </si>
  <si>
    <t>Besparing als gevolg van doorwerking preventie-agenda</t>
  </si>
  <si>
    <t>Jeugdhulp PGB</t>
  </si>
  <si>
    <t>Minimaliseren dienstverlening:</t>
  </si>
  <si>
    <t>- loket Gorssel</t>
  </si>
  <si>
    <t>Leges evenementen</t>
  </si>
  <si>
    <t>I</t>
  </si>
  <si>
    <t xml:space="preserve">Er is in 2020 een quick-scan uitgevoerd naar de gemeentelijke begraafplaatsen. Er vindt nog verder onderzoek plaats, in 2021. Een structurele opgave van € 100.000 lijkt vooralsnog op korte termijn niet mogelijk en niet verantwoord. Een dergelijke opgave is mogelijk wel op termijn te realiseren door het onderhoud fors te wijzigen en/ of door begraafplaatsen juridisch te sluiten.  </t>
  </si>
  <si>
    <t>Nog niet actief opgepakt. Taakstelling staat nog open. Taakstelling nog steeds realistisch, kan opgelost worden icm afspraken SWL.</t>
  </si>
  <si>
    <t>taakveld</t>
  </si>
  <si>
    <t>2.4</t>
  </si>
  <si>
    <t>stelpost werkprogramma 2</t>
  </si>
  <si>
    <t>8.3</t>
  </si>
  <si>
    <t>7.5</t>
  </si>
  <si>
    <t>Programma</t>
  </si>
  <si>
    <t>Wij spraken de besturen van de buitenzwembaden over het harmoniseren van de subsidieafspraken. Bij het harmoniseren van de subsidiering van de buitenbaden speelt ook het proces van de ontwikkelingen van de accommodaties in Gorssel mee. Insteek is de afspraken voor zwembaden Almen en Gorssel gelijk te trekken met Laren, namelijk het totale onderhoud overdragen. 
Voor binnenzwembad De Beemd loopt een onderzoek naar verduurzaming en optimalisatie van het zwembad en sportcomplex. Er is een verdere uitwerking nodig om te komen tot concrete voorstellen. Voor het realiseren van deze voorstellen verwachten wij dat eerst investeringen nodig zijn, voordat de taakstelling gerealiseerd wordt. Eind 2021 zijn de voorstellen uitgewerkt en volgt een afzonderlijk raadsvoorstel. Wij realiseren de taakstelling op z’n vroegst in 2023.</t>
  </si>
  <si>
    <t xml:space="preserve">De uitvoering vindt pas plaats vanaf 2022. Op basis van de ontwikkelingen in 2021 bekijken welke keuzes nodig zijn om deze taakstelling ook te realiseren. We voorzien dat we deze taakstelling kunnen realiseren.  </t>
  </si>
  <si>
    <t xml:space="preserve">De uitvoering vindt pas plaats vanaf 2023. Op basis van de ontwikkelingen in 2021 bekijken welke keuzes nodig zijn om deze taakstelling ook te realiseren. We voorzien dat we deze taakstelling kunnen realiseren.  </t>
  </si>
  <si>
    <t>We namen een bedrag van € 130.000 structureel op in de begroting 2021 als nieuw beleid, voor de kosten van het onderhoud en de vervangingsinvesteringen van de havens op basis van een globaal onderzoek. In 2020 is dat globale onderzoek verfijnd voor het onderhoud van de kades binnen de gemeente Lochem. Lopende deze onderzoeken konden we € 100.000 bezuinigen op het nieuw beleid 2021 en is die taakstelling gehaald. Dit was vooruitlopend op een nader onderzoek uitgevoerd door het Havenbedrijf. Uit dat onderzoek is een Meerjaren onderhouds- en investering programma haveninfrastructuur (MJOIP) opgesteld, waaruit blijkt dat voor Lochem voor de periode tot 2040 gemiddeld per jaar € 76.000 benodigd is. Op dit moment beoordelen we de uitkomsten van beide onderzoeken en bekijken we hoe het onderhoud en de toekomstige vervangingsinvesteringen aan de kades te dekken binnen het structurele bedrag voor nieuw beleid. Voor de zomer van 2021 willen we dit afronden.</t>
  </si>
  <si>
    <t>Deze taakstelling is ontstaan door het aanbrengen van differentiatie in de tarieven voor evenementen. Dit gebeurd door onderscheid te maken naar de grootte en de impact van een evenement. Deze taakstelling is incidenteel niet haalbaar, omdat er op dit moment geen evenementen plaatsvinden. Er komen geen leges binnen. Stel dat er in de zomer wel evenementen doorgang kunnen vinden, dan zou een deel van de taakstelling nog haalbaar zijn. Hiervoor moet het tarief nog wel aangepast worden. Voorstel is om dit niet te doen. In deze coronatijd lijkt het ons niet gepast om de tarieven te laten stijgen. Dit eenmalige nadeel hebben wij verwerkt in de financiële mutaties.</t>
  </si>
  <si>
    <t>Het huidige budget bedraagt € 250.000. De verschillende sportaccommodaties en dorpshuizen (excl. zwembaden) krijgen ondersteuning voor de exploitatie. Doel is de accommodaties verder af te stoten en de exploitatiebijdragen te verminderen met € 30.000 in 2024. Het afstoten van accommodaties kan eventueel met investeringen gepaard gaan. Daarvan moeten de kapitaalslasten mogelijk opgevoerd worden. Het gaat om een netto besparing in 2024. We begrijpen dat de impact groot is. We zullen in overleg met de besturen van de accommodaties afspraken maken hoe de besparingen gerealiseerd kunnen worden.</t>
  </si>
  <si>
    <t xml:space="preserve">De taakstelling wordt in 2021 deels gehaald. Naar schatting voor ongeveer de helft, dus € 5.000. Het aantal aanvragen om gehandicaptenparkeerkaart blijft achter bij het geraamde aantal. De raming is gebaseerd op eerdere jaren. 
Waarschijnlijk is corona de oorzaak van het aantal lagere aanvragen. Met de bestuursrapportage 2021 beoordelen wij de actuele stand en verwerken dan het eventuele verschil in de begroting.
</t>
  </si>
  <si>
    <t>We merken dat de veroudering van een aantal accommodaties ervoor zorgt dat onvoorzien meer middelen moet worden ingezet voor reparaties en instandhouding. De bezuinigingstaakstelling staat hiermee op gespannen voet. Lopende dit uitvoeringsjaar monitoren wij de slaagkans van deze taakstelling.</t>
  </si>
  <si>
    <t>De raad heeft besloten dat het loket Gorssel tot en met 2023 open moet blijven. Vanaf 2024 is sluiting nog steeds een mogelijke bezuinigingsoptie (€ 32.000).</t>
  </si>
  <si>
    <t>Wettelijk verplichte budget 'onvoorzien' naar minimum</t>
  </si>
  <si>
    <t>Budget te betalen vennootschapsbelasting laten vervallen</t>
  </si>
  <si>
    <t>Afname uitgaven begeleiding Wmo</t>
  </si>
  <si>
    <t>Huishoudelijke hulp</t>
  </si>
  <si>
    <t>Jeugdhulp uitvoeringskosten</t>
  </si>
  <si>
    <t>BUIG</t>
  </si>
  <si>
    <t>Bijzondere bijstand</t>
  </si>
  <si>
    <t xml:space="preserve">Innovatiebudget route naar klimaatneutraliteit </t>
  </si>
  <si>
    <t>grootboekrekening-nummer</t>
  </si>
  <si>
    <t>Toelichting voortgang: Begroting 2022</t>
  </si>
  <si>
    <t>4630103-4630193-8630103</t>
  </si>
  <si>
    <t>0.8</t>
  </si>
  <si>
    <t>0,9+0,8</t>
  </si>
  <si>
    <t>4090101+4080220</t>
  </si>
  <si>
    <t>Totaal lopende bezuinigingsvoorstellen</t>
  </si>
  <si>
    <t>Toelichting voortgang: Kadernota 2022</t>
  </si>
  <si>
    <t>De taakstelling wordt in 2022 gerealiseeerd.</t>
  </si>
  <si>
    <t>Op basis van het gemiddeld aantal aanvragen in de afgelopen jaren verwachten we deze taakstelling te realiseren.</t>
  </si>
  <si>
    <t>We zijn begin 2021 gestart met te verkennen hoe we deze taakstelling te realiseren is. Deze verkenning loopt nog.</t>
  </si>
  <si>
    <t xml:space="preserve">De taakstelling is gerealiseerd voor de jaren 2022 en verder.  </t>
  </si>
  <si>
    <t>De taakstelling wordt in 2022 gerealiseerd. Dit blijft een open einde regeling die onderhevig is aan soms sterke fluctuaties in toekenningen.</t>
  </si>
  <si>
    <t>De taakstelling is reeds gerealiseerd door daling van uitkeringsgerechtigden. In de burap 2021 is een extra besparing op deze taakstelling ingeboekt van € 150.000 .</t>
  </si>
  <si>
    <t xml:space="preserve">De taakstelling is reeds gerealiseerd in verband met structureel lager gebruik van de bijzondere bijstand. </t>
  </si>
  <si>
    <t>We namen een bedrag van € 130.000 structureel op in de begroting 2021 als nieuw beleid, voor de kosten van het onderhoud en de vervangingsinvesteringen van de havens op basis van een globaal onderzoek. In 2020 is dat globale onderzoek verfijnd voor het onderhoud van de kades binnen de gemeente Lochem. Lopende deze onderzoeken konden we € 100.000 bezuinigen op het nieuw beleid 2021 en is die taakstelling gehaald. Dit was vooruitlopend op een nader onderzoek uitgevoerd door het Havenbedrijf. Uit dat onderzoek is een Meerjaren onderhouds- en investering programma haveninfrastructuur (MJOIP) opgesteld, waaruit blijkt dat voor Lochem voor de periode tot 2040 gemiddeld per jaar € 76.000 benodigd is. Op dit moment beoordelen we de uitkomsten van beide onderzoeken en bekijken we hoe het onderhoud en de toekomstige vervangingsinvesteringen aan de kades te dekken binnen het structurele bedrag voor nieuw beleid. Voor het eind van 2021 willen we dit afronden.</t>
  </si>
  <si>
    <t>Er is in 2020 een quick-scan uitgevoerd naar de gemeentelijke begraafplaatsen. Er vindt nog verder onderzoek plaats, en is gestart. Een structurele opgave van € 100.000 lijkt vooralsnog op korte termijn niet mogelijk en niet verantwoord. Een dergelijke opgave is mogelijk wel op termijn te realiseren door het onderhoud fors te wijzigen en/ of door begraafplaatsen juridisch te sluiten. In de kadernota 2023 komen we terug op deze taakstelling.</t>
  </si>
  <si>
    <t xml:space="preserve">In de kadernota 2022 is een bezuiniging van jaarlijks € 20.000 opgenomen op het innovatiebudget route naar klimaatneutraliteit. De afgelopen jaren is het budget slechts gedeeltelijk besteed. Op basis van het aangenomen amendement d.d. 5 juli 2021 is de beoogde bezuiniging  geschrapt voor de jaren 2022 en 2023. In de motie is men van oordeel dat de op voorhand gestelde bezuiniging te vroeg komt. Een evaluatie van het innovatiebudget is op korte termijn voorzien. </t>
  </si>
  <si>
    <t>Ondanks het feit dat de veroudering van een aantal accommodaties voor druk zorgt op de onderhoudsmiddelen is het de verwachting dat wij de taakstelling kunnen halen.</t>
  </si>
  <si>
    <t>Deze is niet gerealiseerd voor 2021. Voor 2022-2025 verwachten we de bezuiniging ook niet te halen omdat er naast de verhoging van het aantal minuten er ook een tariefstijging is. Deze tariefstijging komt door de verplichte opname van reiskosten in het tarief voor huishoudelijke hulp en hebben we in de bestuursrapportage 2021 verwerkt.</t>
  </si>
  <si>
    <t>Deze wordt  niet gerealiseerd in 2021. Dit vanwege een stijging in aantal aanvragen en een stijging in verzilvering van voornamelijk individuele begeleiding.  De structurele bezuiniging voor 2022-2025 laten we staan.</t>
  </si>
  <si>
    <t>P</t>
  </si>
  <si>
    <t>Bij de Kadernota 2022 is besloten de post af te ramen. Dit vraagt verder geen vervolgacties. Wijziging is administratief verwerkt in de begroting.</t>
  </si>
  <si>
    <t xml:space="preserve">Deze taakstelling is ontstaan door het aanbrengen van differentiatie in de tarieven voor evenementen. Dit gebeurt door onderscheid te maken naar de grootte en de impact van een evenement. Deze taakstelling was incidenteel niet haalbaar, omdat er op dit moment geen evenementen plaatsvinden. Er komen geen leges binnen. Stel dat er in het najaar wel evenementen doorgang kunnen vinden, dan zou een deel van de taakstelling nog haalbaar zijn. Hiervoor moet het tarief nog wel aangepast worden. Voorstel is om dit in 2021 niet meer te doen. In deze coronatijd lijkt het ons niet gepast om de tarieven te laten stijgen. Dit eenmalige nadeel hebben wij verwerkt in de financiële mutaties bij de Kadernota 2022. Voor 2022 en verder is de verwachting dat wij deze taakstelling wel halen. Daarbij gaan we ervan uit dat evenementen, eventueel onder voorwaarden weer door kunnen gaan. In 2022 passen we hiervoor de tarieven aan. </t>
  </si>
  <si>
    <t>De raad besloot dat het loket Gorssel tot en met 2023 open moet blijven. Vanaf 2024 is sluiting nog steeds een mogelijke bezuinigingsoptie (€ 32.000).</t>
  </si>
  <si>
    <t>Het realiseren van de taakstelling moet het resultaat zijn van een intensief en ingrijpend proces dat wij samen met besturen van diverse maatschappelijke accommodaties doorlopen. Het gaat erom dat subsidies aan accommodaties op termijn kunnen worden verminderd. De taakstelling voor de jaarschijven 2024 en 2025 moet daarvoor als kader blijven staan.</t>
  </si>
  <si>
    <t>Bijlage 2 - Overzicht lopende bezuinigingsvoorstellen Begroting 2022</t>
  </si>
  <si>
    <t>de taakstellingen met een 'vinkje' zijn definitief (structureel) ingevuld en nemen we een volgende keer niet meer op in de het voortgangsoverzicht.</t>
  </si>
  <si>
    <t>Wij spraken de besturen van de buitenzwembaden over het harmoniseren van de subsidieafspraken. Bij het harmoniseren van de subsidiering van de buitenbaden speelt ook het proces van de ontwikkelingen van de accommodaties in Gorssel mee. Insteek is de afspraken voor zwembaden Almen en Gorssel gelijk te trekken met Laren, namelijk het totale onderhoud overdragen. 
Voor sportcomplex De Beemd loopt een haalbaarheidsondezoek met verschillende scenario's voor verduurzaming en modernisering. Wij leggen uiterlijk begin 2022 een voorstel aan de gemeenteraad voor. Wij realiseren de taakstelling voor de zwembaden op z’n vroegst in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</si>
</sst>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0_);_(* \(#,##0\);_(* &quot;-&quot;??_);_(@_)"/>
    <numFmt numFmtId="166" formatCode="_ * #,##0.0_ ;_ * \-#,##0.0_ ;_ * &quot;-&quot;??_ ;_ @_ "/>
  </numFmts>
  <fonts count="34" x14ac:knownFonts="1">
    <font>
      <sz val="11"/>
      <color theme="1"/>
      <name val="Calibri"/>
      <family val="2"/>
      <scheme val="minor"/>
    </font>
    <font>
      <b/>
      <sz val="10"/>
      <color theme="0"/>
      <name val="Arial"/>
      <family val="2"/>
    </font>
    <font>
      <sz val="11"/>
      <color theme="1"/>
      <name val="Wingdings 2"/>
      <family val="1"/>
      <charset val="2"/>
    </font>
    <font>
      <sz val="10"/>
      <color theme="1"/>
      <name val="Arial"/>
      <family val="2"/>
    </font>
    <font>
      <sz val="10"/>
      <name val="Arial"/>
      <family val="2"/>
    </font>
    <font>
      <b/>
      <sz val="10"/>
      <name val="Arial"/>
      <family val="2"/>
    </font>
    <font>
      <b/>
      <sz val="10"/>
      <color theme="1"/>
      <name val="Arial"/>
      <family val="2"/>
    </font>
    <font>
      <i/>
      <sz val="8"/>
      <color theme="1"/>
      <name val="Arial"/>
      <family val="2"/>
    </font>
    <font>
      <b/>
      <sz val="10"/>
      <color rgb="FF0070C0"/>
      <name val="Arial"/>
      <family val="2"/>
    </font>
    <font>
      <sz val="10"/>
      <color rgb="FF0070C0"/>
      <name val="Arial"/>
      <family val="2"/>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b/>
      <sz val="11"/>
      <color rgb="FFFF0000"/>
      <name val="Calibri"/>
      <family val="2"/>
      <scheme val="minor"/>
    </font>
    <font>
      <sz val="20"/>
      <color theme="1"/>
      <name val="Arial"/>
      <family val="2"/>
    </font>
    <font>
      <strike/>
      <sz val="10"/>
      <name val="Arial"/>
      <family val="2"/>
    </font>
    <font>
      <i/>
      <sz val="10"/>
      <color theme="1"/>
      <name val="Arial"/>
      <family val="2"/>
    </font>
    <font>
      <b/>
      <sz val="16"/>
      <name val="Arial"/>
      <family val="2"/>
    </font>
  </fonts>
  <fills count="35">
    <fill>
      <patternFill patternType="none"/>
    </fill>
    <fill>
      <patternFill patternType="gray125"/>
    </fill>
    <fill>
      <patternFill patternType="solid">
        <fgColor rgb="FF8583A7"/>
        <bgColor indexed="64"/>
      </patternFill>
    </fill>
    <fill>
      <patternFill patternType="solid">
        <fgColor rgb="FF9EBD0D"/>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1">
    <xf numFmtId="0" fontId="0" fillId="0" borderId="0"/>
    <xf numFmtId="164" fontId="4" fillId="0" borderId="0" applyFont="0" applyFill="0" applyBorder="0" applyAlignment="0" applyProtection="0"/>
    <xf numFmtId="43" fontId="11" fillId="0" borderId="0" applyFont="0" applyFill="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8" applyNumberFormat="0" applyAlignment="0" applyProtection="0"/>
    <xf numFmtId="0" fontId="20" fillId="8" borderId="9" applyNumberFormat="0" applyAlignment="0" applyProtection="0"/>
    <xf numFmtId="0" fontId="21" fillId="8" borderId="8" applyNumberFormat="0" applyAlignment="0" applyProtection="0"/>
    <xf numFmtId="0" fontId="22" fillId="0" borderId="10" applyNumberFormat="0" applyFill="0" applyAlignment="0" applyProtection="0"/>
    <xf numFmtId="0" fontId="23" fillId="9" borderId="11" applyNumberFormat="0" applyAlignment="0" applyProtection="0"/>
    <xf numFmtId="0" fontId="24" fillId="0" borderId="0" applyNumberFormat="0" applyFill="0" applyBorder="0" applyAlignment="0" applyProtection="0"/>
    <xf numFmtId="0" fontId="11" fillId="10" borderId="12" applyNumberFormat="0" applyFont="0" applyAlignment="0" applyProtection="0"/>
    <xf numFmtId="0" fontId="25" fillId="0" borderId="0" applyNumberFormat="0" applyFill="0" applyBorder="0" applyAlignment="0" applyProtection="0"/>
    <xf numFmtId="0" fontId="26" fillId="0" borderId="13" applyNumberFormat="0" applyFill="0" applyAlignment="0" applyProtection="0"/>
    <xf numFmtId="0" fontId="27"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11" fillId="32" borderId="0" applyNumberFormat="0" applyBorder="0" applyAlignment="0" applyProtection="0"/>
    <xf numFmtId="0" fontId="11" fillId="33" borderId="0" applyNumberFormat="0" applyBorder="0" applyAlignment="0" applyProtection="0"/>
    <xf numFmtId="0" fontId="27" fillId="34" borderId="0" applyNumberFormat="0" applyBorder="0" applyAlignment="0" applyProtection="0"/>
    <xf numFmtId="0" fontId="28" fillId="0" borderId="0" applyNumberFormat="0" applyFill="0" applyBorder="0" applyAlignment="0" applyProtection="0"/>
    <xf numFmtId="0" fontId="4" fillId="0" borderId="0"/>
    <xf numFmtId="0" fontId="17" fillId="5" borderId="0" applyNumberFormat="0" applyBorder="0" applyAlignment="0" applyProtection="0"/>
    <xf numFmtId="0" fontId="21" fillId="8" borderId="8" applyNumberFormat="0" applyAlignment="0" applyProtection="0"/>
    <xf numFmtId="0" fontId="23" fillId="9" borderId="11" applyNumberFormat="0" applyAlignment="0" applyProtection="0"/>
    <xf numFmtId="0" fontId="25" fillId="0" borderId="0" applyNumberFormat="0" applyFill="0" applyBorder="0" applyAlignment="0" applyProtection="0"/>
    <xf numFmtId="0" fontId="16" fillId="4" borderId="0" applyNumberFormat="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9" fillId="7" borderId="8" applyNumberFormat="0" applyAlignment="0" applyProtection="0"/>
    <xf numFmtId="0" fontId="22" fillId="0" borderId="10" applyNumberFormat="0" applyFill="0" applyAlignment="0" applyProtection="0"/>
    <xf numFmtId="0" fontId="18" fillId="6" borderId="0" applyNumberFormat="0" applyBorder="0" applyAlignment="0" applyProtection="0"/>
    <xf numFmtId="0" fontId="11" fillId="0" borderId="0"/>
    <xf numFmtId="0" fontId="11" fillId="10" borderId="12" applyNumberFormat="0" applyFont="0" applyAlignment="0" applyProtection="0"/>
    <xf numFmtId="0" fontId="20" fillId="8" borderId="9" applyNumberFormat="0" applyAlignment="0" applyProtection="0"/>
    <xf numFmtId="9" fontId="4" fillId="0" borderId="0" applyFont="0" applyFill="0" applyBorder="0" applyAlignment="0" applyProtection="0"/>
    <xf numFmtId="0" fontId="4" fillId="0" borderId="0"/>
    <xf numFmtId="0" fontId="12" fillId="0" borderId="0" applyNumberFormat="0" applyFill="0" applyBorder="0" applyAlignment="0" applyProtection="0"/>
    <xf numFmtId="0" fontId="26" fillId="0" borderId="13" applyNumberFormat="0" applyFill="0" applyAlignment="0" applyProtection="0"/>
    <xf numFmtId="0" fontId="24" fillId="0" borderId="0" applyNumberFormat="0" applyFill="0" applyBorder="0" applyAlignment="0" applyProtection="0"/>
    <xf numFmtId="0" fontId="4" fillId="0" borderId="0"/>
    <xf numFmtId="43"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cellStyleXfs>
  <cellXfs count="72">
    <xf numFmtId="0" fontId="0" fillId="0" borderId="0" xfId="0"/>
    <xf numFmtId="0" fontId="1" fillId="2" borderId="1" xfId="0" applyFont="1" applyFill="1" applyBorder="1" applyAlignment="1" applyProtection="1">
      <alignment horizontal="center" vertical="center"/>
      <protection locked="0"/>
    </xf>
    <xf numFmtId="0" fontId="3" fillId="0" borderId="0" xfId="0" applyFont="1"/>
    <xf numFmtId="0" fontId="6" fillId="0" borderId="0" xfId="0" applyFont="1"/>
    <xf numFmtId="0" fontId="7" fillId="0" borderId="0" xfId="0" applyFont="1" applyAlignment="1">
      <alignment horizontal="right"/>
    </xf>
    <xf numFmtId="0" fontId="9" fillId="0" borderId="0" xfId="0" applyFont="1"/>
    <xf numFmtId="0" fontId="3" fillId="0" borderId="0" xfId="0" applyFont="1" applyAlignment="1">
      <alignment vertical="center"/>
    </xf>
    <xf numFmtId="0" fontId="1" fillId="2" borderId="2" xfId="0" applyFont="1" applyFill="1" applyBorder="1" applyAlignment="1">
      <alignment horizontal="left" vertical="center"/>
    </xf>
    <xf numFmtId="0" fontId="4" fillId="0" borderId="2" xfId="0" applyFont="1" applyFill="1" applyBorder="1" applyAlignment="1">
      <alignment vertical="top" wrapText="1" readingOrder="1"/>
    </xf>
    <xf numFmtId="0" fontId="3" fillId="0" borderId="0" xfId="0" applyFont="1" applyAlignment="1">
      <alignment horizontal="center" vertical="top"/>
    </xf>
    <xf numFmtId="165" fontId="4" fillId="0" borderId="1" xfId="1" applyNumberFormat="1" applyFont="1" applyFill="1" applyBorder="1" applyAlignment="1">
      <alignment horizontal="center" vertical="top" wrapText="1"/>
    </xf>
    <xf numFmtId="0" fontId="5" fillId="3" borderId="4" xfId="0" applyFont="1" applyFill="1" applyBorder="1" applyAlignment="1">
      <alignment horizontal="center" vertical="top"/>
    </xf>
    <xf numFmtId="0" fontId="2" fillId="0" borderId="1" xfId="0" applyFont="1" applyFill="1" applyBorder="1" applyAlignment="1">
      <alignment horizontal="center" vertical="top" wrapText="1"/>
    </xf>
    <xf numFmtId="0" fontId="3" fillId="0" borderId="1" xfId="0" applyFont="1" applyBorder="1" applyAlignment="1">
      <alignment horizontal="center" vertical="top" wrapText="1"/>
    </xf>
    <xf numFmtId="0" fontId="8" fillId="0" borderId="0" xfId="0" applyFont="1" applyAlignment="1">
      <alignment horizontal="center" vertical="top"/>
    </xf>
    <xf numFmtId="0" fontId="3" fillId="0" borderId="1" xfId="0" applyFont="1" applyBorder="1" applyAlignment="1">
      <alignment horizontal="center" vertical="top"/>
    </xf>
    <xf numFmtId="0" fontId="3" fillId="3" borderId="1" xfId="0" applyFont="1" applyFill="1" applyBorder="1" applyAlignment="1">
      <alignment horizontal="center" vertical="top"/>
    </xf>
    <xf numFmtId="0" fontId="0" fillId="0" borderId="1" xfId="0" applyBorder="1"/>
    <xf numFmtId="0" fontId="0" fillId="0" borderId="1" xfId="0" applyBorder="1" applyAlignment="1">
      <alignment wrapText="1"/>
    </xf>
    <xf numFmtId="0" fontId="0" fillId="0" borderId="0" xfId="0" applyBorder="1"/>
    <xf numFmtId="0" fontId="7" fillId="0" borderId="0" xfId="0" applyFont="1" applyBorder="1" applyAlignment="1">
      <alignment horizontal="right"/>
    </xf>
    <xf numFmtId="0" fontId="2" fillId="0" borderId="0" xfId="0" applyFont="1" applyBorder="1" applyAlignment="1">
      <alignment horizontal="center" vertical="center"/>
    </xf>
    <xf numFmtId="49" fontId="4" fillId="0" borderId="1" xfId="2" applyNumberFormat="1" applyFont="1" applyFill="1" applyBorder="1" applyAlignment="1">
      <alignment horizontal="right" vertical="top" wrapText="1"/>
    </xf>
    <xf numFmtId="0" fontId="0" fillId="0" borderId="1" xfId="0" applyBorder="1" applyAlignment="1">
      <alignment horizontal="right"/>
    </xf>
    <xf numFmtId="49" fontId="4" fillId="0" borderId="1" xfId="1" applyNumberFormat="1" applyFont="1" applyFill="1" applyBorder="1" applyAlignment="1">
      <alignment horizontal="center" vertical="center" wrapText="1"/>
    </xf>
    <xf numFmtId="0" fontId="0" fillId="0" borderId="1" xfId="0" applyBorder="1"/>
    <xf numFmtId="166" fontId="4" fillId="0" borderId="1" xfId="2" applyNumberFormat="1" applyFont="1" applyFill="1" applyBorder="1" applyAlignment="1">
      <alignment horizontal="right" vertical="top" wrapText="1"/>
    </xf>
    <xf numFmtId="0" fontId="0" fillId="0" borderId="0" xfId="0" applyAlignment="1">
      <alignment horizontal="right"/>
    </xf>
    <xf numFmtId="0" fontId="1" fillId="2" borderId="2"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0" borderId="2" xfId="0" applyFont="1" applyBorder="1" applyAlignment="1">
      <alignment horizontal="center" vertical="center"/>
    </xf>
    <xf numFmtId="49" fontId="3" fillId="0" borderId="1" xfId="0" applyNumberFormat="1" applyFont="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xf>
    <xf numFmtId="0" fontId="3" fillId="0" borderId="1" xfId="0" applyFont="1" applyBorder="1" applyAlignment="1">
      <alignment horizontal="center"/>
    </xf>
    <xf numFmtId="0" fontId="1" fillId="2" borderId="1" xfId="0" applyFont="1" applyFill="1" applyBorder="1" applyAlignment="1" applyProtection="1">
      <alignment horizontal="left" vertical="center"/>
      <protection locked="0"/>
    </xf>
    <xf numFmtId="0" fontId="2" fillId="0" borderId="1" xfId="0" applyFont="1" applyFill="1" applyBorder="1" applyAlignment="1">
      <alignment horizontal="center" vertical="center"/>
    </xf>
    <xf numFmtId="0" fontId="3" fillId="0" borderId="1" xfId="0" applyFont="1" applyFill="1" applyBorder="1" applyAlignment="1">
      <alignment horizontal="center" vertical="top" wrapText="1"/>
    </xf>
    <xf numFmtId="0" fontId="30" fillId="0" borderId="0" xfId="0" applyFont="1"/>
    <xf numFmtId="0" fontId="30" fillId="0" borderId="0" xfId="0" applyFont="1" applyAlignment="1">
      <alignment horizontal="center" vertical="top"/>
    </xf>
    <xf numFmtId="0" fontId="3" fillId="0" borderId="1" xfId="0" applyFont="1" applyFill="1" applyBorder="1" applyAlignment="1">
      <alignment horizontal="center" vertical="top"/>
    </xf>
    <xf numFmtId="0" fontId="3" fillId="0" borderId="0" xfId="0" applyFont="1" applyFill="1" applyAlignment="1">
      <alignment horizontal="center" vertical="top"/>
    </xf>
    <xf numFmtId="0" fontId="0" fillId="0" borderId="0" xfId="0"/>
    <xf numFmtId="0" fontId="4" fillId="0" borderId="1" xfId="0" applyFont="1" applyFill="1" applyBorder="1" applyAlignment="1">
      <alignment vertical="top" wrapText="1" readingOrder="1"/>
    </xf>
    <xf numFmtId="0" fontId="3" fillId="0" borderId="0" xfId="0" applyFont="1" applyAlignment="1">
      <alignment horizontal="center" vertical="top"/>
    </xf>
    <xf numFmtId="43" fontId="4" fillId="0" borderId="1" xfId="2" applyNumberFormat="1" applyFont="1" applyFill="1" applyBorder="1" applyAlignment="1">
      <alignment horizontal="right" vertical="top" wrapText="1"/>
    </xf>
    <xf numFmtId="0" fontId="0" fillId="0" borderId="1" xfId="0" quotePrefix="1" applyBorder="1" applyAlignment="1">
      <alignment horizontal="right"/>
    </xf>
    <xf numFmtId="0" fontId="2"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3" fillId="0" borderId="0" xfId="0" applyFont="1" applyAlignment="1">
      <alignment horizontal="left" vertical="center"/>
    </xf>
    <xf numFmtId="0" fontId="32" fillId="0" borderId="0" xfId="0" applyFont="1" applyFill="1" applyAlignment="1">
      <alignment vertical="center"/>
    </xf>
    <xf numFmtId="0" fontId="32" fillId="0" borderId="0" xfId="0" applyFont="1" applyFill="1" applyAlignment="1">
      <alignment horizontal="center" vertical="top"/>
    </xf>
    <xf numFmtId="0" fontId="32" fillId="0" borderId="0" xfId="0" applyFont="1" applyFill="1"/>
    <xf numFmtId="165" fontId="4" fillId="0" borderId="1" xfId="1" applyNumberFormat="1" applyFont="1" applyFill="1" applyBorder="1" applyAlignment="1">
      <alignment horizontal="right" vertical="top" wrapText="1"/>
    </xf>
    <xf numFmtId="165" fontId="31" fillId="0" borderId="1" xfId="1" applyNumberFormat="1" applyFont="1" applyFill="1" applyBorder="1" applyAlignment="1">
      <alignment horizontal="right" vertical="top" wrapText="1"/>
    </xf>
    <xf numFmtId="165" fontId="5" fillId="3" borderId="1" xfId="1" applyNumberFormat="1" applyFont="1" applyFill="1" applyBorder="1" applyAlignment="1">
      <alignment horizontal="right" vertical="top" wrapText="1"/>
    </xf>
    <xf numFmtId="165" fontId="4" fillId="0" borderId="1" xfId="1" applyNumberFormat="1" applyFont="1" applyFill="1" applyBorder="1" applyAlignment="1">
      <alignment horizontal="right" vertical="center" wrapText="1"/>
    </xf>
    <xf numFmtId="0" fontId="4" fillId="0" borderId="1" xfId="0" applyFont="1" applyFill="1" applyBorder="1" applyAlignment="1">
      <alignment vertical="center" wrapText="1"/>
    </xf>
    <xf numFmtId="165" fontId="4" fillId="0" borderId="1" xfId="1" applyNumberFormat="1" applyFont="1" applyFill="1" applyBorder="1" applyAlignment="1">
      <alignment horizontal="center" vertical="center" wrapText="1"/>
    </xf>
    <xf numFmtId="0" fontId="4" fillId="0" borderId="1" xfId="0" applyFont="1" applyFill="1" applyBorder="1" applyAlignment="1">
      <alignment vertical="top" wrapText="1"/>
    </xf>
    <xf numFmtId="0" fontId="2" fillId="0" borderId="1" xfId="0" applyFont="1" applyFill="1" applyBorder="1" applyAlignment="1">
      <alignment horizontal="center" vertical="top"/>
    </xf>
    <xf numFmtId="0" fontId="3" fillId="0" borderId="0" xfId="0" applyFont="1" applyFill="1" applyAlignment="1">
      <alignment horizontal="left" vertical="top" wrapText="1" readingOrder="1"/>
    </xf>
    <xf numFmtId="0" fontId="5" fillId="3" borderId="2" xfId="0" applyFont="1" applyFill="1" applyBorder="1" applyAlignment="1">
      <alignment horizontal="left" vertical="center"/>
    </xf>
    <xf numFmtId="0" fontId="5" fillId="3" borderId="3" xfId="0" applyFont="1" applyFill="1" applyBorder="1" applyAlignment="1">
      <alignment horizontal="left" vertical="center"/>
    </xf>
    <xf numFmtId="0" fontId="0" fillId="0" borderId="0" xfId="0" applyFill="1" applyAlignment="1">
      <alignment horizontal="left" vertical="top" wrapText="1" readingOrder="1"/>
    </xf>
    <xf numFmtId="0" fontId="0" fillId="0" borderId="0" xfId="0" applyAlignment="1">
      <alignment horizontal="left" vertical="top" wrapText="1" readingOrder="1"/>
    </xf>
    <xf numFmtId="0" fontId="4" fillId="0" borderId="0" xfId="0" applyFont="1" applyFill="1" applyAlignment="1">
      <alignment horizontal="justify" vertical="justify" wrapText="1" readingOrder="1"/>
    </xf>
    <xf numFmtId="0" fontId="10" fillId="0" borderId="0" xfId="0" applyFont="1" applyAlignment="1">
      <alignment horizontal="justify" vertical="justify" wrapText="1" readingOrder="1"/>
    </xf>
    <xf numFmtId="0" fontId="4" fillId="0" borderId="0" xfId="0" applyFont="1" applyFill="1" applyAlignment="1">
      <alignment horizontal="left" vertical="top" wrapText="1" readingOrder="1"/>
    </xf>
    <xf numFmtId="0" fontId="10" fillId="0" borderId="0" xfId="0" applyFont="1" applyFill="1" applyAlignment="1">
      <alignment horizontal="left" vertical="top" wrapText="1" readingOrder="1"/>
    </xf>
    <xf numFmtId="0" fontId="29" fillId="0" borderId="0" xfId="0" applyFont="1" applyFill="1" applyAlignment="1">
      <alignment horizontal="left" vertical="top" wrapText="1" readingOrder="1"/>
    </xf>
  </cellXfs>
  <cellStyles count="7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46"/>
    <cellStyle name="Berekening" xfId="13" builtinId="22" customBuiltin="1"/>
    <cellStyle name="Calculation" xfId="47"/>
    <cellStyle name="Check Cell" xfId="48"/>
    <cellStyle name="Controlecel" xfId="15" builtinId="23" customBuiltin="1"/>
    <cellStyle name="Explanatory Text" xfId="49"/>
    <cellStyle name="Gekoppelde cel" xfId="14" builtinId="24" customBuiltin="1"/>
    <cellStyle name="Goed" xfId="8" builtinId="26" customBuiltin="1"/>
    <cellStyle name="Good" xfId="50"/>
    <cellStyle name="Heading 1" xfId="51"/>
    <cellStyle name="Heading 2" xfId="52"/>
    <cellStyle name="Heading 3" xfId="53"/>
    <cellStyle name="Heading 4" xfId="54"/>
    <cellStyle name="Input" xfId="55"/>
    <cellStyle name="Invoer" xfId="11" builtinId="20" customBuiltin="1"/>
    <cellStyle name="Komma" xfId="2" builtinId="3"/>
    <cellStyle name="Komma 2" xfId="67"/>
    <cellStyle name="Komma 2 5" xfId="1"/>
    <cellStyle name="Komma 3" xfId="69"/>
    <cellStyle name="Kop 1" xfId="4" builtinId="16" customBuiltin="1"/>
    <cellStyle name="Kop 2" xfId="5" builtinId="17" customBuiltin="1"/>
    <cellStyle name="Kop 3" xfId="6" builtinId="18" customBuiltin="1"/>
    <cellStyle name="Kop 4" xfId="7" builtinId="19" customBuiltin="1"/>
    <cellStyle name="Linked Cell" xfId="56"/>
    <cellStyle name="Neutraal" xfId="10" builtinId="28" customBuiltin="1"/>
    <cellStyle name="Neutral" xfId="57"/>
    <cellStyle name="Normal 2" xfId="58"/>
    <cellStyle name="Note" xfId="59"/>
    <cellStyle name="Notitie" xfId="17" builtinId="10" customBuiltin="1"/>
    <cellStyle name="Ongeldig" xfId="9" builtinId="27" customBuiltin="1"/>
    <cellStyle name="Output" xfId="60"/>
    <cellStyle name="Procent 2" xfId="61"/>
    <cellStyle name="Standaard" xfId="0" builtinId="0"/>
    <cellStyle name="Standaard 2" xfId="45"/>
    <cellStyle name="Standaard 2 2" xfId="66"/>
    <cellStyle name="Standaard 3" xfId="62"/>
    <cellStyle name="Standaard 4" xfId="68"/>
    <cellStyle name="Standaard 4 2" xfId="70"/>
    <cellStyle name="Titel" xfId="3" builtinId="15" customBuiltin="1"/>
    <cellStyle name="Titel 2" xfId="44"/>
    <cellStyle name="Title" xfId="63"/>
    <cellStyle name="Totaal" xfId="19" builtinId="25" customBuiltin="1"/>
    <cellStyle name="Total" xfId="64"/>
    <cellStyle name="Uitvoer" xfId="12" builtinId="21" customBuiltin="1"/>
    <cellStyle name="Verklarende tekst" xfId="18" builtinId="53" customBuiltin="1"/>
    <cellStyle name="Waarschuwingstekst" xfId="16" builtinId="11" customBuiltin="1"/>
    <cellStyle name="Warning Text" xfId="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3"/>
  <sheetViews>
    <sheetView tabSelected="1" zoomScaleNormal="100" workbookViewId="0">
      <selection activeCell="D6" sqref="D6"/>
    </sheetView>
  </sheetViews>
  <sheetFormatPr defaultRowHeight="15" x14ac:dyDescent="0.25"/>
  <cols>
    <col min="1" max="1" width="3.140625" style="34" bestFit="1" customWidth="1"/>
    <col min="2" max="2" width="9.28515625" style="29" customWidth="1"/>
    <col min="3" max="3" width="46.140625" style="2" bestFit="1" customWidth="1"/>
    <col min="4" max="4" width="4.140625" style="9" bestFit="1" customWidth="1"/>
    <col min="5" max="5" width="10.42578125" style="2" bestFit="1" customWidth="1"/>
    <col min="6" max="7" width="11.5703125" style="2" bestFit="1" customWidth="1"/>
    <col min="8" max="8" width="10.42578125" style="2" customWidth="1"/>
    <col min="9" max="9" width="13" style="2" customWidth="1"/>
    <col min="10" max="10" width="9.85546875" style="9" customWidth="1"/>
    <col min="11" max="11" width="10.42578125" style="19" hidden="1" customWidth="1"/>
    <col min="12" max="12" width="12.85546875" style="27" hidden="1" customWidth="1"/>
    <col min="13" max="13" width="25.85546875" hidden="1" customWidth="1"/>
    <col min="14" max="16" width="0" hidden="1" customWidth="1"/>
  </cols>
  <sheetData>
    <row r="1" spans="1:14" ht="25.5" x14ac:dyDescent="0.35">
      <c r="B1" s="50" t="s">
        <v>71</v>
      </c>
      <c r="C1" s="39"/>
      <c r="D1" s="40"/>
      <c r="E1" s="39"/>
      <c r="F1" s="39"/>
      <c r="G1" s="39"/>
      <c r="I1" s="5"/>
      <c r="J1" s="14"/>
    </row>
    <row r="2" spans="1:14" x14ac:dyDescent="0.25">
      <c r="J2" s="4" t="s">
        <v>0</v>
      </c>
      <c r="K2" s="20"/>
    </row>
    <row r="3" spans="1:14" ht="14.45" x14ac:dyDescent="0.35">
      <c r="A3" s="36" t="s">
        <v>1</v>
      </c>
      <c r="B3" s="28" t="s">
        <v>27</v>
      </c>
      <c r="C3" s="7" t="s">
        <v>2</v>
      </c>
      <c r="D3" s="1" t="s">
        <v>7</v>
      </c>
      <c r="E3" s="1">
        <v>2021</v>
      </c>
      <c r="F3" s="1">
        <v>2022</v>
      </c>
      <c r="G3" s="1">
        <v>2023</v>
      </c>
      <c r="H3" s="1">
        <v>2024</v>
      </c>
      <c r="I3" s="1">
        <v>2025</v>
      </c>
      <c r="J3" s="1" t="s">
        <v>3</v>
      </c>
      <c r="K3" s="21"/>
      <c r="L3" s="23" t="s">
        <v>22</v>
      </c>
      <c r="M3" s="18" t="s">
        <v>45</v>
      </c>
    </row>
    <row r="4" spans="1:14" ht="15" customHeight="1" x14ac:dyDescent="0.35">
      <c r="A4" s="15">
        <v>1</v>
      </c>
      <c r="B4" s="30">
        <v>5</v>
      </c>
      <c r="C4" s="8" t="s">
        <v>4</v>
      </c>
      <c r="D4" s="10" t="s">
        <v>8</v>
      </c>
      <c r="E4" s="54"/>
      <c r="F4" s="54"/>
      <c r="G4" s="54">
        <v>60000</v>
      </c>
      <c r="H4" s="54">
        <v>60000</v>
      </c>
      <c r="I4" s="54">
        <v>60000</v>
      </c>
      <c r="J4" s="13"/>
      <c r="L4" s="26">
        <v>5.2</v>
      </c>
      <c r="M4" s="17">
        <v>4520102</v>
      </c>
    </row>
    <row r="5" spans="1:14" ht="14.45" x14ac:dyDescent="0.35">
      <c r="A5" s="15">
        <v>2</v>
      </c>
      <c r="B5" s="30">
        <v>5</v>
      </c>
      <c r="C5" s="8" t="s">
        <v>5</v>
      </c>
      <c r="D5" s="10" t="s">
        <v>8</v>
      </c>
      <c r="E5" s="54">
        <f>100000-75000</f>
        <v>25000</v>
      </c>
      <c r="F5" s="54">
        <f>100000-75000</f>
        <v>25000</v>
      </c>
      <c r="G5" s="54">
        <f>60000-45000</f>
        <v>15000</v>
      </c>
      <c r="H5" s="54">
        <f>60000-45000</f>
        <v>15000</v>
      </c>
      <c r="I5" s="54">
        <f>60000-45000</f>
        <v>15000</v>
      </c>
      <c r="J5" s="38"/>
      <c r="L5" s="26"/>
      <c r="M5" s="17"/>
    </row>
    <row r="6" spans="1:14" ht="24.95" x14ac:dyDescent="0.35">
      <c r="A6" s="33">
        <v>3</v>
      </c>
      <c r="B6" s="30">
        <v>2</v>
      </c>
      <c r="C6" s="8" t="s">
        <v>6</v>
      </c>
      <c r="D6" s="59" t="s">
        <v>19</v>
      </c>
      <c r="E6" s="57">
        <v>100000</v>
      </c>
      <c r="F6" s="54"/>
      <c r="G6" s="54"/>
      <c r="H6" s="54"/>
      <c r="I6" s="54"/>
      <c r="J6" s="37"/>
      <c r="L6" s="26" t="s">
        <v>23</v>
      </c>
      <c r="M6" s="17">
        <v>4080302</v>
      </c>
      <c r="N6" t="s">
        <v>24</v>
      </c>
    </row>
    <row r="7" spans="1:14" ht="14.45" x14ac:dyDescent="0.35">
      <c r="A7" s="15">
        <v>4</v>
      </c>
      <c r="B7" s="33">
        <v>8</v>
      </c>
      <c r="C7" s="8" t="s">
        <v>9</v>
      </c>
      <c r="D7" s="10" t="s">
        <v>8</v>
      </c>
      <c r="E7" s="54"/>
      <c r="F7" s="54"/>
      <c r="G7" s="54">
        <v>18000</v>
      </c>
      <c r="H7" s="54">
        <v>18000</v>
      </c>
      <c r="I7" s="54">
        <v>18000</v>
      </c>
      <c r="J7" s="13"/>
      <c r="L7" s="26" t="s">
        <v>25</v>
      </c>
      <c r="M7" s="17">
        <v>4830301</v>
      </c>
    </row>
    <row r="8" spans="1:14" ht="14.45" x14ac:dyDescent="0.35">
      <c r="A8" s="15">
        <v>5</v>
      </c>
      <c r="B8" s="33">
        <v>7</v>
      </c>
      <c r="C8" s="8" t="s">
        <v>10</v>
      </c>
      <c r="D8" s="10" t="s">
        <v>8</v>
      </c>
      <c r="E8" s="54"/>
      <c r="F8" s="54"/>
      <c r="G8" s="54">
        <v>100000</v>
      </c>
      <c r="H8" s="54">
        <v>100000</v>
      </c>
      <c r="I8" s="54">
        <v>100000</v>
      </c>
      <c r="J8" s="13"/>
      <c r="L8" s="26" t="s">
        <v>26</v>
      </c>
      <c r="M8" s="17">
        <v>4750001</v>
      </c>
    </row>
    <row r="9" spans="1:14" ht="14.45" x14ac:dyDescent="0.35">
      <c r="A9" s="15">
        <v>6</v>
      </c>
      <c r="B9" s="24">
        <v>6</v>
      </c>
      <c r="C9" s="8" t="s">
        <v>11</v>
      </c>
      <c r="D9" s="10" t="s">
        <v>8</v>
      </c>
      <c r="E9" s="54">
        <v>6000</v>
      </c>
      <c r="F9" s="54">
        <v>10000</v>
      </c>
      <c r="G9" s="54">
        <v>10000</v>
      </c>
      <c r="H9" s="54">
        <v>10000</v>
      </c>
      <c r="I9" s="54">
        <v>10000</v>
      </c>
      <c r="J9" s="12"/>
      <c r="L9" s="23">
        <v>6.6</v>
      </c>
      <c r="M9" s="22">
        <v>8660602</v>
      </c>
    </row>
    <row r="10" spans="1:14" ht="14.45" x14ac:dyDescent="0.35">
      <c r="A10" s="15">
        <v>7</v>
      </c>
      <c r="B10" s="31">
        <v>0</v>
      </c>
      <c r="C10" s="8" t="s">
        <v>12</v>
      </c>
      <c r="D10" s="10" t="s">
        <v>8</v>
      </c>
      <c r="E10" s="54"/>
      <c r="F10" s="54"/>
      <c r="G10" s="54"/>
      <c r="H10" s="54">
        <v>30000</v>
      </c>
      <c r="I10" s="54">
        <v>30000</v>
      </c>
      <c r="J10" s="13"/>
      <c r="L10" s="23">
        <v>0.8</v>
      </c>
      <c r="M10" s="23">
        <v>4080224</v>
      </c>
    </row>
    <row r="11" spans="1:14" x14ac:dyDescent="0.25">
      <c r="A11" s="15">
        <v>8</v>
      </c>
      <c r="B11" s="32">
        <v>6</v>
      </c>
      <c r="C11" s="8" t="s">
        <v>13</v>
      </c>
      <c r="D11" s="10" t="s">
        <v>8</v>
      </c>
      <c r="E11" s="54"/>
      <c r="F11" s="54">
        <v>50000</v>
      </c>
      <c r="G11" s="54">
        <v>50000</v>
      </c>
      <c r="H11" s="54">
        <v>50000</v>
      </c>
      <c r="I11" s="54">
        <v>50000</v>
      </c>
      <c r="J11" s="37" t="s">
        <v>66</v>
      </c>
      <c r="L11" s="23">
        <v>6.5</v>
      </c>
      <c r="M11" s="23">
        <v>4650104</v>
      </c>
    </row>
    <row r="12" spans="1:14" ht="14.45" x14ac:dyDescent="0.35">
      <c r="A12" s="15">
        <v>9</v>
      </c>
      <c r="B12" s="32">
        <v>6</v>
      </c>
      <c r="C12" s="8" t="s">
        <v>14</v>
      </c>
      <c r="D12" s="10" t="s">
        <v>8</v>
      </c>
      <c r="E12" s="54"/>
      <c r="F12" s="54"/>
      <c r="G12" s="54">
        <v>100000</v>
      </c>
      <c r="H12" s="54">
        <v>200000</v>
      </c>
      <c r="I12" s="54">
        <v>200000</v>
      </c>
      <c r="J12" s="13"/>
      <c r="L12" s="23">
        <v>6.1</v>
      </c>
      <c r="M12" s="23">
        <v>4610003</v>
      </c>
    </row>
    <row r="13" spans="1:14" ht="14.45" x14ac:dyDescent="0.35">
      <c r="A13" s="41"/>
      <c r="B13" s="30"/>
      <c r="C13" s="8" t="s">
        <v>16</v>
      </c>
      <c r="D13" s="10"/>
      <c r="E13" s="54"/>
      <c r="F13" s="54"/>
      <c r="G13" s="54"/>
      <c r="H13" s="54"/>
      <c r="I13" s="54"/>
      <c r="J13" s="13"/>
      <c r="L13" s="26"/>
      <c r="M13" s="17"/>
    </row>
    <row r="14" spans="1:14" ht="14.45" x14ac:dyDescent="0.35">
      <c r="A14" s="41">
        <v>10</v>
      </c>
      <c r="B14" s="49">
        <v>0</v>
      </c>
      <c r="C14" s="8" t="s">
        <v>17</v>
      </c>
      <c r="D14" s="10" t="s">
        <v>8</v>
      </c>
      <c r="E14" s="54"/>
      <c r="F14" s="54"/>
      <c r="G14" s="54"/>
      <c r="H14" s="54">
        <v>32000</v>
      </c>
      <c r="I14" s="54">
        <v>32000</v>
      </c>
      <c r="J14" s="13"/>
      <c r="L14" s="26"/>
      <c r="M14" s="17"/>
    </row>
    <row r="15" spans="1:14" ht="14.45" x14ac:dyDescent="0.35">
      <c r="A15" s="41">
        <v>11</v>
      </c>
      <c r="B15" s="49">
        <v>0</v>
      </c>
      <c r="C15" s="8" t="s">
        <v>18</v>
      </c>
      <c r="D15" s="10" t="s">
        <v>8</v>
      </c>
      <c r="E15" s="54">
        <v>35000</v>
      </c>
      <c r="F15" s="54">
        <v>35000</v>
      </c>
      <c r="G15" s="54">
        <v>35000</v>
      </c>
      <c r="H15" s="54">
        <v>35000</v>
      </c>
      <c r="I15" s="54">
        <v>35000</v>
      </c>
      <c r="J15" s="13"/>
      <c r="L15" s="26"/>
      <c r="M15" s="17"/>
    </row>
    <row r="16" spans="1:14" ht="17.25" customHeight="1" x14ac:dyDescent="0.35">
      <c r="A16" s="35">
        <f>A15+1</f>
        <v>12</v>
      </c>
      <c r="B16" s="33">
        <v>0</v>
      </c>
      <c r="C16" s="44" t="s">
        <v>37</v>
      </c>
      <c r="D16" s="10" t="s">
        <v>8</v>
      </c>
      <c r="E16" s="54">
        <v>15000</v>
      </c>
      <c r="F16" s="54">
        <v>15000</v>
      </c>
      <c r="G16" s="54">
        <v>15000</v>
      </c>
      <c r="H16" s="54">
        <v>15000</v>
      </c>
      <c r="I16" s="54">
        <v>15000</v>
      </c>
      <c r="J16" s="37" t="s">
        <v>66</v>
      </c>
      <c r="L16" s="26" t="s">
        <v>48</v>
      </c>
      <c r="M16" s="25">
        <v>4080101</v>
      </c>
    </row>
    <row r="17" spans="1:13" s="43" customFormat="1" ht="15.95" customHeight="1" x14ac:dyDescent="0.35">
      <c r="A17" s="15">
        <f t="shared" ref="A17:A24" si="0">A16+1</f>
        <v>13</v>
      </c>
      <c r="B17" s="15">
        <v>0</v>
      </c>
      <c r="C17" s="60" t="s">
        <v>38</v>
      </c>
      <c r="D17" s="10" t="s">
        <v>8</v>
      </c>
      <c r="E17" s="54">
        <v>81000</v>
      </c>
      <c r="F17" s="54">
        <v>81000</v>
      </c>
      <c r="G17" s="54">
        <v>81000</v>
      </c>
      <c r="H17" s="54">
        <v>81000</v>
      </c>
      <c r="I17" s="54">
        <v>81000</v>
      </c>
      <c r="J17" s="61" t="s">
        <v>66</v>
      </c>
      <c r="K17" s="19"/>
      <c r="L17" s="26" t="s">
        <v>49</v>
      </c>
      <c r="M17" s="23" t="s">
        <v>50</v>
      </c>
    </row>
    <row r="18" spans="1:13" s="43" customFormat="1" ht="14.45" customHeight="1" x14ac:dyDescent="0.35">
      <c r="A18" s="35">
        <f t="shared" si="0"/>
        <v>14</v>
      </c>
      <c r="B18" s="15">
        <v>6</v>
      </c>
      <c r="C18" s="44" t="s">
        <v>39</v>
      </c>
      <c r="D18" s="10" t="s">
        <v>8</v>
      </c>
      <c r="E18" s="54">
        <v>100000</v>
      </c>
      <c r="F18" s="54">
        <v>100000</v>
      </c>
      <c r="G18" s="54">
        <v>100000</v>
      </c>
      <c r="H18" s="54">
        <v>100000</v>
      </c>
      <c r="I18" s="54">
        <v>100000</v>
      </c>
      <c r="J18" s="15"/>
      <c r="K18" s="19"/>
      <c r="L18" s="46">
        <v>6.71</v>
      </c>
      <c r="M18" s="25">
        <v>4671201</v>
      </c>
    </row>
    <row r="19" spans="1:13" s="43" customFormat="1" ht="14.45" customHeight="1" x14ac:dyDescent="0.35">
      <c r="A19" s="35">
        <f t="shared" si="0"/>
        <v>15</v>
      </c>
      <c r="B19" s="15">
        <v>6</v>
      </c>
      <c r="C19" s="44" t="s">
        <v>40</v>
      </c>
      <c r="D19" s="10" t="s">
        <v>8</v>
      </c>
      <c r="E19" s="54">
        <v>100000</v>
      </c>
      <c r="F19" s="54">
        <v>90000</v>
      </c>
      <c r="G19" s="54">
        <v>85000</v>
      </c>
      <c r="H19" s="54">
        <v>85000</v>
      </c>
      <c r="I19" s="54">
        <v>85000</v>
      </c>
      <c r="J19" s="15"/>
      <c r="K19" s="19"/>
      <c r="L19" s="46">
        <v>6.71</v>
      </c>
      <c r="M19" s="25">
        <v>4671101</v>
      </c>
    </row>
    <row r="20" spans="1:13" s="43" customFormat="1" ht="14.45" customHeight="1" x14ac:dyDescent="0.35">
      <c r="A20" s="35">
        <f t="shared" si="0"/>
        <v>16</v>
      </c>
      <c r="B20" s="15">
        <v>6</v>
      </c>
      <c r="C20" s="44" t="s">
        <v>15</v>
      </c>
      <c r="D20" s="10" t="s">
        <v>8</v>
      </c>
      <c r="E20" s="54">
        <v>100000</v>
      </c>
      <c r="F20" s="54">
        <v>100000</v>
      </c>
      <c r="G20" s="54">
        <v>100000</v>
      </c>
      <c r="H20" s="54">
        <v>100000</v>
      </c>
      <c r="I20" s="54">
        <v>100000</v>
      </c>
      <c r="J20" s="15"/>
      <c r="K20" s="19"/>
      <c r="L20" s="46">
        <v>6.72</v>
      </c>
      <c r="M20" s="25">
        <v>4672102</v>
      </c>
    </row>
    <row r="21" spans="1:13" s="43" customFormat="1" ht="14.45" customHeight="1" x14ac:dyDescent="0.35">
      <c r="A21" s="35">
        <f t="shared" si="0"/>
        <v>17</v>
      </c>
      <c r="B21" s="15">
        <v>6</v>
      </c>
      <c r="C21" s="44" t="s">
        <v>41</v>
      </c>
      <c r="D21" s="10" t="s">
        <v>8</v>
      </c>
      <c r="E21" s="54">
        <v>15000</v>
      </c>
      <c r="F21" s="54">
        <v>15000</v>
      </c>
      <c r="G21" s="54">
        <v>15000</v>
      </c>
      <c r="H21" s="54">
        <v>15000</v>
      </c>
      <c r="I21" s="54">
        <v>15000</v>
      </c>
      <c r="J21" s="15"/>
      <c r="K21" s="19"/>
      <c r="L21" s="26">
        <v>6.1</v>
      </c>
      <c r="M21" s="25">
        <v>4610601</v>
      </c>
    </row>
    <row r="22" spans="1:13" s="43" customFormat="1" ht="24" customHeight="1" x14ac:dyDescent="0.35">
      <c r="A22" s="33">
        <f t="shared" si="0"/>
        <v>18</v>
      </c>
      <c r="B22" s="33">
        <v>6</v>
      </c>
      <c r="C22" s="58" t="s">
        <v>42</v>
      </c>
      <c r="D22" s="59" t="s">
        <v>7</v>
      </c>
      <c r="E22" s="57">
        <v>728000</v>
      </c>
      <c r="F22" s="57">
        <v>348000</v>
      </c>
      <c r="G22" s="57">
        <v>348000</v>
      </c>
      <c r="H22" s="57">
        <v>348000</v>
      </c>
      <c r="I22" s="57">
        <v>348000</v>
      </c>
      <c r="J22" s="37" t="s">
        <v>66</v>
      </c>
      <c r="K22" s="19"/>
      <c r="L22" s="26">
        <v>6.3</v>
      </c>
      <c r="M22" s="47" t="s">
        <v>47</v>
      </c>
    </row>
    <row r="23" spans="1:13" s="43" customFormat="1" ht="14.45" customHeight="1" x14ac:dyDescent="0.35">
      <c r="A23" s="35">
        <f t="shared" si="0"/>
        <v>19</v>
      </c>
      <c r="B23" s="15">
        <v>6</v>
      </c>
      <c r="C23" s="44" t="s">
        <v>43</v>
      </c>
      <c r="D23" s="10" t="s">
        <v>8</v>
      </c>
      <c r="E23" s="54">
        <v>75000</v>
      </c>
      <c r="F23" s="54">
        <v>75000</v>
      </c>
      <c r="G23" s="54">
        <v>75000</v>
      </c>
      <c r="H23" s="54">
        <v>75000</v>
      </c>
      <c r="I23" s="54">
        <v>75000</v>
      </c>
      <c r="J23" s="37" t="s">
        <v>66</v>
      </c>
      <c r="K23" s="19"/>
      <c r="L23" s="26">
        <v>6.3</v>
      </c>
      <c r="M23" s="25">
        <v>4630201</v>
      </c>
    </row>
    <row r="24" spans="1:13" s="43" customFormat="1" ht="14.45" x14ac:dyDescent="0.35">
      <c r="A24" s="35">
        <f t="shared" si="0"/>
        <v>20</v>
      </c>
      <c r="B24" s="15">
        <v>7</v>
      </c>
      <c r="C24" s="44" t="s">
        <v>44</v>
      </c>
      <c r="D24" s="10" t="s">
        <v>8</v>
      </c>
      <c r="E24" s="54"/>
      <c r="F24" s="55"/>
      <c r="G24" s="55"/>
      <c r="H24" s="54">
        <v>20000</v>
      </c>
      <c r="I24" s="54">
        <v>20000</v>
      </c>
      <c r="J24" s="15"/>
      <c r="K24" s="19"/>
      <c r="L24" s="26"/>
      <c r="M24" s="25"/>
    </row>
    <row r="25" spans="1:13" ht="14.45" x14ac:dyDescent="0.35">
      <c r="A25" s="63" t="s">
        <v>51</v>
      </c>
      <c r="B25" s="64"/>
      <c r="C25" s="64"/>
      <c r="D25" s="11"/>
      <c r="E25" s="56">
        <f>SUM(E4:E24)</f>
        <v>1380000</v>
      </c>
      <c r="F25" s="56">
        <f t="shared" ref="F25:I25" si="1">SUM(F4:F24)</f>
        <v>944000</v>
      </c>
      <c r="G25" s="56">
        <f t="shared" si="1"/>
        <v>1207000</v>
      </c>
      <c r="H25" s="56">
        <f t="shared" si="1"/>
        <v>1389000</v>
      </c>
      <c r="I25" s="56">
        <f t="shared" si="1"/>
        <v>1389000</v>
      </c>
      <c r="J25" s="16"/>
    </row>
    <row r="26" spans="1:13" ht="14.45" x14ac:dyDescent="0.35">
      <c r="A26" s="48" t="s">
        <v>66</v>
      </c>
      <c r="B26" s="51" t="s">
        <v>72</v>
      </c>
      <c r="C26" s="51"/>
      <c r="D26" s="52"/>
      <c r="E26" s="53"/>
      <c r="F26" s="53"/>
      <c r="G26" s="53"/>
      <c r="H26" s="53"/>
      <c r="I26" s="53"/>
      <c r="J26" s="42"/>
    </row>
    <row r="27" spans="1:13" s="43" customFormat="1" ht="14.45" x14ac:dyDescent="0.35">
      <c r="A27" s="34"/>
      <c r="B27" s="48"/>
      <c r="C27" s="6"/>
      <c r="D27" s="45"/>
      <c r="E27" s="2"/>
      <c r="F27" s="2"/>
      <c r="G27" s="2"/>
      <c r="H27" s="2"/>
      <c r="I27" s="2"/>
      <c r="J27" s="45"/>
      <c r="K27" s="19"/>
      <c r="L27" s="27"/>
    </row>
    <row r="28" spans="1:13" ht="14.45" x14ac:dyDescent="0.35">
      <c r="C28" s="3" t="s">
        <v>46</v>
      </c>
    </row>
    <row r="29" spans="1:13" ht="70.5" customHeight="1" x14ac:dyDescent="0.35">
      <c r="A29" s="9">
        <v>1</v>
      </c>
      <c r="C29" s="62" t="s">
        <v>73</v>
      </c>
      <c r="D29" s="62"/>
      <c r="E29" s="62"/>
      <c r="F29" s="62"/>
      <c r="G29" s="62"/>
      <c r="H29" s="62"/>
      <c r="I29" s="62"/>
      <c r="J29" s="62"/>
    </row>
    <row r="30" spans="1:13" ht="29.25" customHeight="1" x14ac:dyDescent="0.35">
      <c r="A30" s="42">
        <v>2</v>
      </c>
      <c r="C30" s="62" t="s">
        <v>63</v>
      </c>
      <c r="D30" s="62"/>
      <c r="E30" s="62"/>
      <c r="F30" s="62"/>
      <c r="G30" s="62"/>
      <c r="H30" s="62"/>
      <c r="I30" s="62"/>
      <c r="J30" s="62"/>
      <c r="M30" s="6"/>
    </row>
    <row r="31" spans="1:13" ht="106.5" customHeight="1" x14ac:dyDescent="0.25">
      <c r="A31" s="9">
        <v>3</v>
      </c>
      <c r="C31" s="62" t="s">
        <v>60</v>
      </c>
      <c r="D31" s="62"/>
      <c r="E31" s="62"/>
      <c r="F31" s="62"/>
      <c r="G31" s="62"/>
      <c r="H31" s="62"/>
      <c r="I31" s="62"/>
      <c r="J31" s="62"/>
    </row>
    <row r="32" spans="1:13" ht="15" customHeight="1" x14ac:dyDescent="0.25">
      <c r="A32" s="9">
        <v>4</v>
      </c>
      <c r="C32" s="62" t="s">
        <v>21</v>
      </c>
      <c r="D32" s="62"/>
      <c r="E32" s="62"/>
      <c r="F32" s="62"/>
      <c r="G32" s="62"/>
      <c r="H32" s="62"/>
      <c r="I32" s="62"/>
      <c r="J32" s="62"/>
    </row>
    <row r="33" spans="1:11" ht="51.95" customHeight="1" x14ac:dyDescent="0.25">
      <c r="A33" s="9">
        <v>5</v>
      </c>
      <c r="C33" s="62" t="s">
        <v>61</v>
      </c>
      <c r="D33" s="62"/>
      <c r="E33" s="62"/>
      <c r="F33" s="62"/>
      <c r="G33" s="62"/>
      <c r="H33" s="62"/>
      <c r="I33" s="62"/>
      <c r="J33" s="62"/>
    </row>
    <row r="34" spans="1:11" ht="15" customHeight="1" x14ac:dyDescent="0.25">
      <c r="A34" s="9">
        <v>6</v>
      </c>
      <c r="C34" s="62" t="s">
        <v>54</v>
      </c>
      <c r="D34" s="62"/>
      <c r="E34" s="62"/>
      <c r="F34" s="62"/>
      <c r="G34" s="62"/>
      <c r="H34" s="62"/>
      <c r="I34" s="62"/>
      <c r="J34" s="62"/>
    </row>
    <row r="35" spans="1:11" ht="40.5" customHeight="1" x14ac:dyDescent="0.25">
      <c r="A35" s="42">
        <v>7</v>
      </c>
      <c r="C35" s="62" t="s">
        <v>70</v>
      </c>
      <c r="D35" s="62"/>
      <c r="E35" s="62"/>
      <c r="F35" s="62"/>
      <c r="G35" s="62"/>
      <c r="H35" s="62"/>
      <c r="I35" s="62"/>
      <c r="J35" s="62"/>
    </row>
    <row r="36" spans="1:11" ht="18" customHeight="1" x14ac:dyDescent="0.25">
      <c r="A36" s="9">
        <v>8</v>
      </c>
      <c r="C36" s="62" t="s">
        <v>56</v>
      </c>
      <c r="D36" s="62"/>
      <c r="E36" s="62"/>
      <c r="F36" s="62"/>
      <c r="G36" s="62"/>
      <c r="H36" s="62"/>
      <c r="I36" s="62"/>
      <c r="J36" s="62"/>
    </row>
    <row r="37" spans="1:11" ht="15" customHeight="1" x14ac:dyDescent="0.25">
      <c r="A37" s="9">
        <v>9</v>
      </c>
      <c r="C37" s="62" t="s">
        <v>55</v>
      </c>
      <c r="D37" s="62"/>
      <c r="E37" s="62"/>
      <c r="F37" s="62"/>
      <c r="G37" s="62"/>
      <c r="H37" s="62"/>
      <c r="I37" s="62"/>
      <c r="J37" s="62"/>
    </row>
    <row r="38" spans="1:11" ht="26.25" customHeight="1" x14ac:dyDescent="0.25">
      <c r="A38" s="42">
        <v>10</v>
      </c>
      <c r="C38" s="62" t="s">
        <v>69</v>
      </c>
      <c r="D38" s="62"/>
      <c r="E38" s="62"/>
      <c r="F38" s="62"/>
      <c r="G38" s="62"/>
      <c r="H38" s="62"/>
      <c r="I38" s="62"/>
      <c r="J38" s="62"/>
    </row>
    <row r="39" spans="1:11" ht="90" customHeight="1" x14ac:dyDescent="0.25">
      <c r="A39" s="42">
        <v>11</v>
      </c>
      <c r="C39" s="62" t="s">
        <v>68</v>
      </c>
      <c r="D39" s="62"/>
      <c r="E39" s="62"/>
      <c r="F39" s="62"/>
      <c r="G39" s="62"/>
      <c r="H39" s="62"/>
      <c r="I39" s="62"/>
      <c r="J39" s="62"/>
    </row>
    <row r="40" spans="1:11" ht="26.25" customHeight="1" x14ac:dyDescent="0.25">
      <c r="A40" s="45">
        <v>12</v>
      </c>
      <c r="C40" s="62" t="s">
        <v>67</v>
      </c>
      <c r="D40" s="62"/>
      <c r="E40" s="62"/>
      <c r="F40" s="62"/>
      <c r="G40" s="62"/>
      <c r="H40" s="62"/>
      <c r="I40" s="62"/>
      <c r="J40" s="62"/>
    </row>
    <row r="41" spans="1:11" ht="27" customHeight="1" x14ac:dyDescent="0.25">
      <c r="A41" s="42">
        <v>13</v>
      </c>
      <c r="C41" s="62" t="s">
        <v>67</v>
      </c>
      <c r="D41" s="62"/>
      <c r="E41" s="62"/>
      <c r="F41" s="62"/>
      <c r="G41" s="62"/>
      <c r="H41" s="62"/>
      <c r="I41" s="62"/>
      <c r="J41" s="62"/>
    </row>
    <row r="42" spans="1:11" ht="31.5" customHeight="1" x14ac:dyDescent="0.25">
      <c r="A42" s="42">
        <v>14</v>
      </c>
      <c r="C42" s="62" t="s">
        <v>65</v>
      </c>
      <c r="D42" s="62"/>
      <c r="E42" s="62"/>
      <c r="F42" s="62"/>
      <c r="G42" s="62"/>
      <c r="H42" s="62"/>
      <c r="I42" s="62"/>
      <c r="J42" s="62"/>
    </row>
    <row r="43" spans="1:11" ht="41.25" customHeight="1" x14ac:dyDescent="0.25">
      <c r="A43" s="45">
        <v>15</v>
      </c>
      <c r="C43" s="62" t="s">
        <v>64</v>
      </c>
      <c r="D43" s="62"/>
      <c r="E43" s="62"/>
      <c r="F43" s="62"/>
      <c r="G43" s="62"/>
      <c r="H43" s="62"/>
      <c r="I43" s="62"/>
      <c r="J43" s="62"/>
    </row>
    <row r="44" spans="1:11" ht="18.75" customHeight="1" x14ac:dyDescent="0.25">
      <c r="A44" s="42">
        <v>16</v>
      </c>
      <c r="C44" s="62" t="s">
        <v>57</v>
      </c>
      <c r="D44" s="62"/>
      <c r="E44" s="62"/>
      <c r="F44" s="62"/>
      <c r="G44" s="62"/>
      <c r="H44" s="62"/>
      <c r="I44" s="62"/>
      <c r="J44" s="62"/>
      <c r="K44" s="43"/>
    </row>
    <row r="45" spans="1:11" x14ac:dyDescent="0.25">
      <c r="A45" s="42">
        <v>17</v>
      </c>
      <c r="C45" s="62" t="s">
        <v>53</v>
      </c>
      <c r="D45" s="62"/>
      <c r="E45" s="62"/>
      <c r="F45" s="62"/>
      <c r="G45" s="62"/>
      <c r="H45" s="62"/>
      <c r="I45" s="62"/>
      <c r="J45" s="62"/>
    </row>
    <row r="46" spans="1:11" ht="29.1" customHeight="1" x14ac:dyDescent="0.25">
      <c r="A46" s="45">
        <v>18</v>
      </c>
      <c r="C46" s="62" t="s">
        <v>58</v>
      </c>
      <c r="D46" s="62"/>
      <c r="E46" s="62"/>
      <c r="F46" s="62"/>
      <c r="G46" s="62"/>
      <c r="H46" s="62"/>
      <c r="I46" s="62"/>
      <c r="J46" s="62"/>
    </row>
    <row r="47" spans="1:11" ht="17.45" customHeight="1" x14ac:dyDescent="0.25">
      <c r="A47" s="42">
        <v>19</v>
      </c>
      <c r="C47" s="62" t="s">
        <v>59</v>
      </c>
      <c r="D47" s="62"/>
      <c r="E47" s="62"/>
      <c r="F47" s="62"/>
      <c r="G47" s="62"/>
      <c r="H47" s="62"/>
      <c r="I47" s="62"/>
      <c r="J47" s="62"/>
    </row>
    <row r="48" spans="1:11" ht="55.5" customHeight="1" x14ac:dyDescent="0.25">
      <c r="A48" s="42">
        <v>20</v>
      </c>
      <c r="C48" s="62" t="s">
        <v>62</v>
      </c>
      <c r="D48" s="62"/>
      <c r="E48" s="62"/>
      <c r="F48" s="62"/>
      <c r="G48" s="62"/>
      <c r="H48" s="62"/>
      <c r="I48" s="62"/>
      <c r="J48" s="62"/>
    </row>
    <row r="49" spans="1:10" x14ac:dyDescent="0.25">
      <c r="A49" s="45"/>
    </row>
    <row r="50" spans="1:10" x14ac:dyDescent="0.25">
      <c r="A50" s="42"/>
    </row>
    <row r="51" spans="1:10" hidden="1" x14ac:dyDescent="0.25">
      <c r="A51" s="42"/>
      <c r="C51" s="3" t="s">
        <v>52</v>
      </c>
    </row>
    <row r="52" spans="1:10" ht="97.5" hidden="1" customHeight="1" x14ac:dyDescent="0.25">
      <c r="A52" s="45">
        <v>1</v>
      </c>
      <c r="C52" s="62" t="s">
        <v>28</v>
      </c>
      <c r="D52" s="65"/>
      <c r="E52" s="65"/>
      <c r="F52" s="65"/>
      <c r="G52" s="65"/>
      <c r="H52" s="65"/>
      <c r="I52" s="65"/>
      <c r="J52" s="65"/>
    </row>
    <row r="53" spans="1:10" ht="45.75" hidden="1" customHeight="1" x14ac:dyDescent="0.25">
      <c r="A53" s="45">
        <v>2</v>
      </c>
      <c r="C53" s="62" t="s">
        <v>35</v>
      </c>
      <c r="D53" s="62"/>
      <c r="E53" s="62"/>
      <c r="F53" s="62"/>
      <c r="G53" s="62"/>
      <c r="H53" s="62"/>
      <c r="I53" s="62"/>
      <c r="J53" s="62"/>
    </row>
    <row r="54" spans="1:10" ht="111.75" hidden="1" customHeight="1" x14ac:dyDescent="0.25">
      <c r="A54" s="45">
        <v>3</v>
      </c>
      <c r="C54" s="62" t="s">
        <v>31</v>
      </c>
      <c r="D54" s="65"/>
      <c r="E54" s="65"/>
      <c r="F54" s="65"/>
      <c r="G54" s="65"/>
      <c r="H54" s="65"/>
      <c r="I54" s="65"/>
      <c r="J54" s="65"/>
    </row>
    <row r="55" spans="1:10" ht="18.75" hidden="1" customHeight="1" x14ac:dyDescent="0.25">
      <c r="A55" s="45">
        <v>4</v>
      </c>
      <c r="C55" s="62" t="s">
        <v>21</v>
      </c>
      <c r="D55" s="66"/>
      <c r="E55" s="66"/>
      <c r="F55" s="66"/>
      <c r="G55" s="66"/>
      <c r="H55" s="66"/>
      <c r="I55" s="66"/>
      <c r="J55" s="66"/>
    </row>
    <row r="56" spans="1:10" ht="42" hidden="1" customHeight="1" x14ac:dyDescent="0.25">
      <c r="A56" s="45">
        <v>5</v>
      </c>
      <c r="C56" s="67" t="s">
        <v>20</v>
      </c>
      <c r="D56" s="68"/>
      <c r="E56" s="68"/>
      <c r="F56" s="68"/>
      <c r="G56" s="68"/>
      <c r="H56" s="68"/>
      <c r="I56" s="68"/>
      <c r="J56" s="68"/>
    </row>
    <row r="57" spans="1:10" ht="58.5" hidden="1" customHeight="1" x14ac:dyDescent="0.25">
      <c r="A57" s="45">
        <v>6</v>
      </c>
      <c r="C57" s="69" t="s">
        <v>34</v>
      </c>
      <c r="D57" s="70"/>
      <c r="E57" s="70"/>
      <c r="F57" s="70"/>
      <c r="G57" s="70"/>
      <c r="H57" s="70"/>
      <c r="I57" s="70"/>
      <c r="J57" s="70"/>
    </row>
    <row r="58" spans="1:10" ht="66.75" hidden="1" customHeight="1" x14ac:dyDescent="0.25">
      <c r="A58" s="45">
        <v>7</v>
      </c>
      <c r="C58" s="69" t="s">
        <v>33</v>
      </c>
      <c r="D58" s="71"/>
      <c r="E58" s="71"/>
      <c r="F58" s="71"/>
      <c r="G58" s="71"/>
      <c r="H58" s="71"/>
      <c r="I58" s="71"/>
      <c r="J58" s="71"/>
    </row>
    <row r="59" spans="1:10" ht="32.25" hidden="1" customHeight="1" x14ac:dyDescent="0.25">
      <c r="A59" s="45">
        <v>8</v>
      </c>
      <c r="C59" s="62" t="s">
        <v>29</v>
      </c>
      <c r="D59" s="65"/>
      <c r="E59" s="65"/>
      <c r="F59" s="65"/>
      <c r="G59" s="65"/>
      <c r="H59" s="65"/>
      <c r="I59" s="65"/>
      <c r="J59" s="65"/>
    </row>
    <row r="60" spans="1:10" ht="32.25" hidden="1" customHeight="1" x14ac:dyDescent="0.25">
      <c r="A60" s="45">
        <v>9</v>
      </c>
      <c r="C60" s="62" t="s">
        <v>30</v>
      </c>
      <c r="D60" s="65"/>
      <c r="E60" s="65"/>
      <c r="F60" s="65"/>
      <c r="G60" s="65"/>
      <c r="H60" s="65"/>
      <c r="I60" s="65"/>
      <c r="J60" s="65"/>
    </row>
    <row r="61" spans="1:10" ht="36.75" hidden="1" customHeight="1" x14ac:dyDescent="0.25">
      <c r="A61" s="42">
        <v>10</v>
      </c>
      <c r="C61" s="62" t="s">
        <v>36</v>
      </c>
      <c r="D61" s="65"/>
      <c r="E61" s="65"/>
      <c r="F61" s="65"/>
      <c r="G61" s="65"/>
      <c r="H61" s="65"/>
      <c r="I61" s="65"/>
      <c r="J61" s="65"/>
    </row>
    <row r="62" spans="1:10" ht="68.25" hidden="1" customHeight="1" x14ac:dyDescent="0.25">
      <c r="A62" s="42">
        <v>11</v>
      </c>
      <c r="C62" s="62" t="s">
        <v>32</v>
      </c>
      <c r="D62" s="65"/>
      <c r="E62" s="65"/>
      <c r="F62" s="65"/>
      <c r="G62" s="65"/>
      <c r="H62" s="65"/>
      <c r="I62" s="65"/>
      <c r="J62" s="65"/>
    </row>
    <row r="63" spans="1:10" hidden="1" x14ac:dyDescent="0.25"/>
  </sheetData>
  <mergeCells count="32">
    <mergeCell ref="C62:J62"/>
    <mergeCell ref="C57:J57"/>
    <mergeCell ref="C58:J58"/>
    <mergeCell ref="C59:J59"/>
    <mergeCell ref="C60:J60"/>
    <mergeCell ref="C61:J61"/>
    <mergeCell ref="C52:J52"/>
    <mergeCell ref="C53:J53"/>
    <mergeCell ref="C54:J54"/>
    <mergeCell ref="C55:J55"/>
    <mergeCell ref="C56:J56"/>
    <mergeCell ref="C37:J37"/>
    <mergeCell ref="C39:J39"/>
    <mergeCell ref="C38:J38"/>
    <mergeCell ref="A25:C25"/>
    <mergeCell ref="C29:J29"/>
    <mergeCell ref="C31:J31"/>
    <mergeCell ref="C35:J35"/>
    <mergeCell ref="C32:J32"/>
    <mergeCell ref="C33:J33"/>
    <mergeCell ref="C34:J34"/>
    <mergeCell ref="C36:J36"/>
    <mergeCell ref="C30:J30"/>
    <mergeCell ref="C47:J47"/>
    <mergeCell ref="C48:J48"/>
    <mergeCell ref="C40:J40"/>
    <mergeCell ref="C41:J41"/>
    <mergeCell ref="C43:J43"/>
    <mergeCell ref="C42:J42"/>
    <mergeCell ref="C44:J44"/>
    <mergeCell ref="C45:J45"/>
    <mergeCell ref="C46:J46"/>
  </mergeCells>
  <pageMargins left="0.25" right="0.25" top="0.75" bottom="0.75" header="0.3" footer="0.3"/>
  <pageSetup paperSize="9" scale="7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Blad1</vt:lpstr>
      <vt:lpstr>Blad2</vt:lpstr>
      <vt:lpstr>Blad3</vt:lpstr>
      <vt:lpstr>Blad1!Afdrukbereik</vt:lpstr>
    </vt:vector>
  </TitlesOfParts>
  <Company>Gemeente Lochem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Freij. L.</dc:creator>
  <cp:lastModifiedBy>Nijhuis, R.</cp:lastModifiedBy>
  <cp:lastPrinted>2021-09-30T07:16:48Z</cp:lastPrinted>
  <dcterms:created xsi:type="dcterms:W3CDTF">2020-06-24T15:53:52Z</dcterms:created>
  <dcterms:modified xsi:type="dcterms:W3CDTF">2021-09-30T07:54:50Z</dcterms:modified>
</cp:coreProperties>
</file>